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610190304\Desktop\"/>
    </mc:Choice>
  </mc:AlternateContent>
  <xr:revisionPtr revIDLastSave="0" documentId="13_ncr:1_{629191AD-CFDD-4F7E-BA00-4ED10599D6DD}" xr6:coauthVersionLast="47" xr6:coauthVersionMax="47" xr10:uidLastSave="{00000000-0000-0000-0000-000000000000}"/>
  <bookViews>
    <workbookView xWindow="-120" yWindow="-120" windowWidth="29040" windowHeight="15720" xr2:uid="{A2A99A70-BCC1-48A3-B254-0A172F12589B}"/>
  </bookViews>
  <sheets>
    <sheet name="Koolitusmaterjalid keskustesse" sheetId="1" r:id="rId1"/>
    <sheet name="materjalid Põhja komandodesse" sheetId="2" r:id="rId2"/>
    <sheet name="LÄÄNE MATERJALID MAAKONDADESSE" sheetId="4" r:id="rId3"/>
  </sheets>
  <definedNames>
    <definedName name="_xlnm.Print_Area" localSheetId="0">'Koolitusmaterjalid keskustesse'!$K$15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E20" i="1"/>
  <c r="D9" i="4"/>
  <c r="F8" i="1"/>
  <c r="C18" i="1"/>
  <c r="C13" i="1"/>
  <c r="H13" i="1" s="1"/>
  <c r="C9" i="1"/>
  <c r="H9" i="1" s="1"/>
  <c r="C10" i="1"/>
  <c r="H10" i="1" s="1"/>
  <c r="C11" i="1"/>
  <c r="H11" i="1" s="1"/>
  <c r="C12" i="1"/>
  <c r="H12" i="1" s="1"/>
  <c r="C14" i="1"/>
  <c r="H14" i="1" s="1"/>
  <c r="C15" i="1"/>
  <c r="H15" i="1" s="1"/>
  <c r="C16" i="1"/>
  <c r="H16" i="1" s="1"/>
  <c r="C17" i="1"/>
  <c r="H17" i="1"/>
  <c r="I27" i="2"/>
  <c r="E9" i="4"/>
  <c r="F18" i="1" s="1"/>
  <c r="D20" i="1"/>
  <c r="G20" i="1"/>
  <c r="B20" i="1"/>
  <c r="J27" i="2"/>
  <c r="K27" i="2"/>
  <c r="C19" i="1" s="1"/>
  <c r="H19" i="1" s="1"/>
  <c r="G27" i="2"/>
  <c r="H27" i="2"/>
  <c r="C27" i="2"/>
  <c r="C5" i="1" s="1"/>
  <c r="D27" i="2"/>
  <c r="C6" i="1" s="1"/>
  <c r="H6" i="1" s="1"/>
  <c r="E27" i="2"/>
  <c r="C7" i="1"/>
  <c r="F27" i="2"/>
  <c r="C8" i="1" s="1"/>
  <c r="B9" i="4"/>
  <c r="F5" i="1" s="1"/>
  <c r="C9" i="4"/>
  <c r="F7" i="1" s="1"/>
  <c r="H7" i="1" s="1"/>
  <c r="H4" i="1"/>
  <c r="H18" i="1" l="1"/>
  <c r="H8" i="1"/>
  <c r="F20" i="1"/>
  <c r="H5" i="1"/>
  <c r="C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tc={316163A8-786F-45BA-86D9-839C6D3A2D86}</author>
    <author>tc={695B93C5-B36A-4176-B7DE-2FEA330F9DA6}</author>
    <author>Sigrid Sarv</author>
    <author>tc={BFD56B72-7984-4D58-8364-2B85A9189D83}</author>
    <author>Merilin Aaslaid</author>
  </authors>
  <commentList>
    <comment ref="B3" authorId="0" shapeId="0" xr:uid="{316163A8-786F-45BA-86D9-839C6D3A2D8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Erika 3, Tallinn aadressile ning kontaktisik Merlin Peettamm 5804 6942</t>
      </text>
    </comment>
    <comment ref="D3" authorId="1" shapeId="0" xr:uid="{695B93C5-B36A-4176-B7DE-2FEA330F9DA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Jaama 207 , Tartu (Lõuna päästekeskus), kontakt Taavi Siilbek 5911 7359;</t>
      </text>
    </comment>
    <comment ref="G3" authorId="2" shapeId="0" xr:uid="{C800E665-42AD-4C23-A204-E0BE76221930}">
      <text>
        <r>
          <rPr>
            <b/>
            <sz val="9"/>
            <color indexed="81"/>
            <rFont val="Segoe UI"/>
            <charset val="1"/>
          </rPr>
          <t>Sigrid Sarv:</t>
        </r>
        <r>
          <rPr>
            <sz val="9"/>
            <color indexed="81"/>
            <rFont val="Segoe UI"/>
            <charset val="1"/>
          </rPr>
          <t xml:space="preserve">
Vahtra tn 3, Narva, Maila Leete 5329 2339</t>
        </r>
      </text>
    </comment>
    <comment ref="D9" authorId="3" shapeId="0" xr:uid="{BFD56B72-7984-4D58-8364-2B85A9189D8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24 ??</t>
      </text>
    </comment>
    <comment ref="E13" authorId="4" shapeId="0" xr:uid="{EDA18EBD-DD33-4AB5-8D80-84344F66FBEA}">
      <text>
        <r>
          <rPr>
            <sz val="11"/>
            <color theme="1"/>
            <rFont val="Calibri"/>
            <family val="2"/>
            <charset val="186"/>
            <scheme val="minor"/>
          </rPr>
          <t>90 komplekti puhtalt laste arv jagatud 24-ga. 175 komplekti tuleb kokku siis kui HTM tabelist spekuleerida paralleelide arvu. Või üks mäng kooli peale?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tc={051EED35-75FC-47FE-A272-F9C3A2701B9F}</author>
    <author>tc={AFA55360-277F-4B4F-AE68-C5E2CDED2432}</author>
    <author>tc={41354BAE-5203-4F2B-8983-B2698FBDF029}</author>
    <author>tc={06104716-25E5-4253-9C9F-D49624F00D0E}</author>
    <author>tc={EC66FD2B-711E-42F0-863F-F05CD025093A}</author>
    <author>tc={44F754AD-CF91-468B-8A2C-56FA3BC10B06}</author>
  </authors>
  <commentList>
    <comment ref="D3" authorId="0" shapeId="0" xr:uid="{051EED35-75FC-47FE-A272-F9C3A2701B9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Kärdla, Käina</t>
      </text>
    </comment>
    <comment ref="D4" authorId="1" shapeId="0" xr:uid="{AFA55360-277F-4B4F-AE68-C5E2CDED243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Paide, Türi, Aravete, Koeru</t>
      </text>
    </comment>
    <comment ref="D5" authorId="2" shapeId="0" xr:uid="{41354BAE-5203-4F2B-8983-B2698FBDF02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Haapsalu, Nõva, Risti, Vormsi</t>
      </text>
    </comment>
    <comment ref="D6" authorId="3" shapeId="0" xr:uid="{06104716-25E5-4253-9C9F-D49624F00D0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Pärnu, Pärnu-Jaagupi, Vändra, Kilingi-Nõmme, Häädemeeste, Tõstamaa, Lihula, Kihnu</t>
      </text>
    </comment>
    <comment ref="D7" authorId="4" shapeId="0" xr:uid="{EC66FD2B-711E-42F0-863F-F05CD025093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Rapla, Märjamaa, Järvakandi, Kohila</t>
      </text>
    </comment>
    <comment ref="D8" authorId="5" shapeId="0" xr:uid="{44F754AD-CF91-468B-8A2C-56FA3BC10B0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Kuressaare, Orissaare, Kihelkonna, Ruhnu</t>
      </text>
    </comment>
  </commentList>
</comments>
</file>

<file path=xl/sharedStrings.xml><?xml version="1.0" encoding="utf-8"?>
<sst xmlns="http://schemas.openxmlformats.org/spreadsheetml/2006/main" count="107" uniqueCount="98">
  <si>
    <t>Koolitusmaterjalide tellimus koos jaotuskavaga 2025</t>
  </si>
  <si>
    <t>Koolitusmaterjalid</t>
  </si>
  <si>
    <t>Nimetus</t>
  </si>
  <si>
    <t>Põhja keskus</t>
  </si>
  <si>
    <t xml:space="preserve">Põhja komandod </t>
  </si>
  <si>
    <t>Lõuna  keskus</t>
  </si>
  <si>
    <t>Lääne maakonnad</t>
  </si>
  <si>
    <t>Ida keskus</t>
  </si>
  <si>
    <t>kogus kokku</t>
  </si>
  <si>
    <t>Ohtlikud ja ohutud olukorrad_trükifail (A4  mapp 38 kaarti)</t>
  </si>
  <si>
    <t>Tulest targem uus tööleht_112    *</t>
  </si>
  <si>
    <t>Tulest targem uus tööleht_112 (RUS) *</t>
  </si>
  <si>
    <t>Tulest targem vana tööleht A 3 *</t>
  </si>
  <si>
    <t>Tulest targem vana tööleht A 3 (RUS) *</t>
  </si>
  <si>
    <t>Veeohutus I klassile teemakaardid 11 tk (koos mappidega + kleebis) kujundused uuendatud 2025</t>
  </si>
  <si>
    <t>Veeohutus I klassile tööleht EST**2023</t>
  </si>
  <si>
    <t>Veeohutus I klassile tööleht RUS** 2023</t>
  </si>
  <si>
    <t>Veeohutus I klassile tööleht ENG** 2023</t>
  </si>
  <si>
    <t>Evakuatsioonimäng</t>
  </si>
  <si>
    <t>Evakuatsioonimängu magnetid (komplekt)</t>
  </si>
  <si>
    <t>Ohtude kaardid, mäng, mille abil õpivad lapsed ära tundma tuleohtlikke olukord_Päästjatel külas_kontaktõpe (ümmargused)</t>
  </si>
  <si>
    <t>Ohtlikud ja mitteohtlikud olukorrad_Päästjatel külas_õuesõpe  (fotod +lamineerimine)</t>
  </si>
  <si>
    <t>Päästjatel külas töövihik EST **</t>
  </si>
  <si>
    <t>Päästjatel külas töövihik (RUS) **</t>
  </si>
  <si>
    <t>kokku kokku</t>
  </si>
  <si>
    <t>* oleks komplekteeritud kokku (A3 vahel A4  kahepoolne  ja 50 kaupa kinni köidetud)</t>
  </si>
  <si>
    <t>** oleks komplekteeritud 50 kaupa kinni</t>
  </si>
  <si>
    <t>Trantsport Põhja Keskusesse</t>
  </si>
  <si>
    <t>Erika 3, Tallinn aadressile ning kontaktisik Merlin Peettamm 5804 6942</t>
  </si>
  <si>
    <t>Transport Põhja komandodesse</t>
  </si>
  <si>
    <t>vt "materjalid Põhja komandodesse"</t>
  </si>
  <si>
    <t>Transport LÄÄNE MAAKONDADESSE</t>
  </si>
  <si>
    <t>vt"LÄÄNE MATERJALID MAAKONDADESSE"</t>
  </si>
  <si>
    <t>KÕIK LÕUNA marterjalid saata:</t>
  </si>
  <si>
    <t>Jaama 207 , Tartu (Lõuna päästekeskus), kontakt Taavi Siilbek 5911 7359;</t>
  </si>
  <si>
    <t>IDA materjalid</t>
  </si>
  <si>
    <t>Vahtra tn 3, Narva, Maila Leete 5329 2339</t>
  </si>
  <si>
    <t xml:space="preserve">Põhja </t>
  </si>
  <si>
    <t>1. klassi veeohutuse tööleht EST</t>
  </si>
  <si>
    <t>1.klassi veeohutuse tööleht RUS</t>
  </si>
  <si>
    <t>Uus KEAT märkmiku kujundus</t>
  </si>
  <si>
    <t>Uus KEAT märkmiku kujundus (RUS)</t>
  </si>
  <si>
    <t>Päästjatel külas töövihik**</t>
  </si>
  <si>
    <t>Päästjatel külas töövihik (RUS)**</t>
  </si>
  <si>
    <t>Komandod ja aadressid</t>
  </si>
  <si>
    <t>kontaktisikud</t>
  </si>
  <si>
    <t>Tulest targem uus tööleht_112</t>
  </si>
  <si>
    <t>Tulest targem uus tööleht_112 (RUS)</t>
  </si>
  <si>
    <t xml:space="preserve">Tulest targem vana tööleht A 3 </t>
  </si>
  <si>
    <t xml:space="preserve">Tulest targem vana tööleht A 3 (RUS) </t>
  </si>
  <si>
    <t>1. klassi veeohutuse tööleht RUS</t>
  </si>
  <si>
    <t>1.klassi veeohutuse lauamäng</t>
  </si>
  <si>
    <t>Päästjatel külas töövihik EST</t>
  </si>
  <si>
    <t>Päästjatel külas töövihik RUS</t>
  </si>
  <si>
    <t>Jüri päästekomando (Talli 4, Jüri, Harju maakond) </t>
  </si>
  <si>
    <t>Taavi Midenbritt, tel: 5386 1089</t>
  </si>
  <si>
    <t>Keila päästekomando (Ülejõe tee 2a, Keila, 76603 Harju maakond)</t>
  </si>
  <si>
    <t>Ragnar Neudorf, tel: 502 6343</t>
  </si>
  <si>
    <t>Paldiski päästekomando (Sadama 39, Paldiski, 76806 Harju maakond)</t>
  </si>
  <si>
    <t>Kose päästekomando (Vardja küla, 75113 Harju maakond)</t>
  </si>
  <si>
    <t>Tarmo Mikk, tel: 517 8595</t>
  </si>
  <si>
    <t>Kehra päästekomando (Kooli tn 16, Kehra, 74306 Harju maakond)</t>
  </si>
  <si>
    <t>Muuga päästekomando (Veose 1, Maardu, 74115 Harju maakond)</t>
  </si>
  <si>
    <t>Pirita päästekomando (Kloostrimetsa tee 22, 11911 Tallinn)</t>
  </si>
  <si>
    <t>Taivo Leppik, tel: 528 0471</t>
  </si>
  <si>
    <t>Kesklinna päästekomando (Raua 2, Kesklinna linnaosa, Tallinn)</t>
  </si>
  <si>
    <t>Tiit Umbsaar, tel: 509 0614</t>
  </si>
  <si>
    <t>Lasnamäe päästekomando (Osmussaare 2, Lasnamäe linnaosa,Tallinn)</t>
  </si>
  <si>
    <t>Signe Meidla, telefon: 5619 9122</t>
  </si>
  <si>
    <t>Lilleküla päästekomando (Paldiski mnt 47, Kristiine linnaosa, Tallinn)</t>
  </si>
  <si>
    <t>Hengo Metsaru, telefon: 5193 2736</t>
  </si>
  <si>
    <t>Loksa päästekomando (Kalurite 2a, Loksa linn)</t>
  </si>
  <si>
    <t>Mait Kröönström, tel: 512 9082</t>
  </si>
  <si>
    <t>Nõmme päästekomando (Jaama tn 4, Nõmme linnaosa, Tallinn)</t>
  </si>
  <si>
    <t>Priit Jõgisoo, tel: 526 3553</t>
  </si>
  <si>
    <t>Kogused kokku :</t>
  </si>
  <si>
    <r>
      <rPr>
        <b/>
        <sz val="11"/>
        <color rgb="FF000000"/>
        <rFont val="Calibri"/>
        <family val="2"/>
        <charset val="186"/>
        <scheme val="minor"/>
      </rPr>
      <t>TULEST TARGEM uus</t>
    </r>
    <r>
      <rPr>
        <sz val="11"/>
        <color rgb="FF000000"/>
        <rFont val="Calibri"/>
        <family val="2"/>
        <charset val="186"/>
        <scheme val="minor"/>
      </rPr>
      <t xml:space="preserve"> </t>
    </r>
  </si>
  <si>
    <t>TULEST TARGEM vana</t>
  </si>
  <si>
    <t>PÄÄSTJATEL KÜLAS TÖÖVIHIK</t>
  </si>
  <si>
    <t>Kontaktisikud; kontaktid ja aadressid, kuhu saata</t>
  </si>
  <si>
    <t>HIIUMAA</t>
  </si>
  <si>
    <t>Hannes Aasma 502 7183; Martin Kõmmus 5646 2189; Kõrgessaare mnt, 47 Kärdla linn
Hiiumaa vald</t>
  </si>
  <si>
    <t>JÄRVAMAA</t>
  </si>
  <si>
    <t>Pavel Ivanov; 5745 0633; Põllu tn, 23 Paide linn
Paide linn</t>
  </si>
  <si>
    <t>LÄÄNEMAA</t>
  </si>
  <si>
    <t xml:space="preserve">Hannes Aasma 502 7183; Andres Kaljura 506 8525; Tööstuse tn, 19 Haapsalu linn
Haapsalu linn </t>
  </si>
  <si>
    <t>PÄRNUMAA</t>
  </si>
  <si>
    <t xml:space="preserve">Grete Arumäe 5914 1360; Margo Lääts 501 1558; A. H. Tammsaare pst, 61 Pärnu linn
Pärnu linn </t>
  </si>
  <si>
    <t>RAPLAMAA</t>
  </si>
  <si>
    <t xml:space="preserve">Tanel Vahter 512 9091; Tauno Sau 5919 1010;  Kevade tn, 10 Sulupere küla
Rapla vald </t>
  </si>
  <si>
    <t>SAAREMAA</t>
  </si>
  <si>
    <t xml:space="preserve">Margus Lindmäe 512 9092; Transvaali tn, 58 Kuressaare linn
Saaremaa vald </t>
  </si>
  <si>
    <t>KOKKU</t>
  </si>
  <si>
    <t xml:space="preserve">Veeohutus I klassile teemakaardid 11 tk </t>
  </si>
  <si>
    <t>I klassile veeohutuse lauamäng EST (Pille ja Palle)</t>
  </si>
  <si>
    <t>Lääne keskus</t>
  </si>
  <si>
    <t>Transport Lääne Keskusesse</t>
  </si>
  <si>
    <t>A. H. Tammsaare pst 61, 80042 Pärnu linn Merilin Aaslaid   58666080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</si>
</sst>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0"/>
      <name val="Calibri"/>
      <family val="2"/>
      <charset val="186"/>
      <scheme val="minor"/>
    </font>
    <font>
      <sz val="10"/>
      <name val="Open Sans"/>
      <family val="2"/>
      <charset val="186"/>
    </font>
    <font>
      <b/>
      <sz val="11"/>
      <name val="Calibri"/>
      <family val="2"/>
      <charset val="186"/>
      <scheme val="minor"/>
    </font>
    <font>
      <b/>
      <sz val="10"/>
      <name val="Open Sans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1" xfId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1" xfId="1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10" fillId="8" borderId="3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5" borderId="0" xfId="0" applyFont="1" applyFill="1"/>
    <xf numFmtId="0" fontId="0" fillId="4" borderId="0" xfId="0" applyFill="1" applyAlignment="1">
      <alignment wrapText="1"/>
    </xf>
    <xf numFmtId="0" fontId="0" fillId="3" borderId="0" xfId="0" applyFill="1"/>
    <xf numFmtId="0" fontId="0" fillId="8" borderId="1" xfId="0" applyFill="1" applyBorder="1"/>
    <xf numFmtId="0" fontId="4" fillId="8" borderId="1" xfId="1" applyFont="1" applyFill="1" applyBorder="1"/>
    <xf numFmtId="2" fontId="0" fillId="8" borderId="1" xfId="0" applyNumberFormat="1" applyFill="1" applyBorder="1" applyAlignment="1">
      <alignment wrapText="1"/>
    </xf>
    <xf numFmtId="2" fontId="4" fillId="8" borderId="1" xfId="0" applyNumberFormat="1" applyFont="1" applyFill="1" applyBorder="1" applyAlignment="1">
      <alignment wrapText="1"/>
    </xf>
    <xf numFmtId="0" fontId="8" fillId="8" borderId="1" xfId="1" applyFont="1" applyFill="1" applyBorder="1" applyAlignment="1">
      <alignment wrapText="1"/>
    </xf>
    <xf numFmtId="0" fontId="4" fillId="8" borderId="1" xfId="1" applyFont="1" applyFill="1" applyBorder="1" applyAlignment="1">
      <alignment wrapText="1"/>
    </xf>
    <xf numFmtId="0" fontId="8" fillId="8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2" fillId="12" borderId="0" xfId="0" applyFont="1" applyFill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grid Sarv" id="{E8159916-5B06-47E8-BC37-D84DFC76E951}" userId="Sigrid Sarv" providerId="None"/>
  <person displayName="Merilin Aaslaid" id="{BCB5E224-9534-4494-8FD8-D24250904E77}" userId="Merilin Aaslaid" providerId="None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3-06-05T10:22:53.87" personId="{E8159916-5B06-47E8-BC37-D84DFC76E951}" id="{316163A8-786F-45BA-86D9-839C6D3A2D86}">
    <text>Erika 3, Tallinn aadressile ning kontaktisik Merlin Peettamm 5804 6942</text>
  </threadedComment>
  <threadedComment ref="D3" dT="2023-06-05T10:22:22.22" personId="{E8159916-5B06-47E8-BC37-D84DFC76E951}" id="{695B93C5-B36A-4176-B7DE-2FEA330F9DA6}">
    <text>Jaama 207 , Tartu (Lõuna päästekeskus), kontakt Taavi Siilbek 5911 7359;</text>
  </threadedComment>
  <threadedComment ref="D9" dT="2025-04-01T10:08:22.99" personId="{E8159916-5B06-47E8-BC37-D84DFC76E951}" id="{BFD56B72-7984-4D58-8364-2B85A9189D83}">
    <text>24 ??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" dT="2025-04-09T12:16:49.32" personId="{BCB5E224-9534-4494-8FD8-D24250904E77}" id="{051EED35-75FC-47FE-A272-F9C3A2701B9F}">
    <text>Kärdla, Käina</text>
  </threadedComment>
  <threadedComment ref="D4" dT="2025-04-09T12:20:36.83" personId="{BCB5E224-9534-4494-8FD8-D24250904E77}" id="{AFA55360-277F-4B4F-AE68-C5E2CDED2432}">
    <text>Paide, Türi, Aravete, Koeru</text>
  </threadedComment>
  <threadedComment ref="D5" dT="2025-04-09T12:17:04.43" personId="{BCB5E224-9534-4494-8FD8-D24250904E77}" id="{41354BAE-5203-4F2B-8983-B2698FBDF029}">
    <text>Haapsalu, Nõva, Risti, Vormsi</text>
  </threadedComment>
  <threadedComment ref="D6" dT="2025-04-09T12:18:20.91" personId="{BCB5E224-9534-4494-8FD8-D24250904E77}" id="{06104716-25E5-4253-9C9F-D49624F00D0E}">
    <text>Pärnu, Pärnu-Jaagupi, Vändra, Kilingi-Nõmme, Häädemeeste, Tõstamaa, Lihula, Kihnu</text>
  </threadedComment>
  <threadedComment ref="D7" dT="2025-04-09T12:20:16.68" personId="{BCB5E224-9534-4494-8FD8-D24250904E77}" id="{EC66FD2B-711E-42F0-863F-F05CD025093A}">
    <text>Rapla, Märjamaa, Järvakandi, Kohila</text>
  </threadedComment>
  <threadedComment ref="D8" dT="2025-04-09T12:19:45.42" personId="{BCB5E224-9534-4494-8FD8-D24250904E77}" id="{44F754AD-CF91-468B-8A2C-56FA3BC10B06}">
    <text>Kuressaare, Orissaare, Kihelkonna, Ruhnu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AppData/Local/Microsoft/Windows/INetCache/Content.Outlook/AppData/Local/Microsoft/Windows/Ennetustoo_o/Koolitusteenus/Tuuli%20dokumendid/2022/Uus%20KEAT%20m&#228;rkmiku%20kujundu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../AppData/Local/Microsoft/Windows/INetCache/Content.Outlook/AppData/Local/Microsoft/Windows/Ennetustoo_o/Koolitusteenus/Tuuli%20dokumendid/2022/Uus%20KEAT%20m&#228;rkmiku%20kujundus" TargetMode="External"/><Relationship Id="rId1" Type="http://schemas.openxmlformats.org/officeDocument/2006/relationships/hyperlink" Target="../AppData/Local/Microsoft/Windows/INetCache/Content.Outlook/AppData/Local/Microsoft/Windows/INetCache/Koolitusteenus/Uued%20koolitusmaterjalid%202022/Tulest%20targem%20uus%20t&#246;&#246;leht_112" TargetMode="External"/><Relationship Id="rId6" Type="http://schemas.openxmlformats.org/officeDocument/2006/relationships/hyperlink" Target="../AppData/Local/Microsoft/Windows/INetCache/Content.Outlook/AppData/Local/Microsoft/Windows/INetCache/Koolitusteenus/Uued%20koolitusmaterjalid%202022/Tulest%20targem%20uus%20t&#246;&#246;leht_112" TargetMode="External"/><Relationship Id="rId5" Type="http://schemas.openxmlformats.org/officeDocument/2006/relationships/hyperlink" Target="../AppData/Local/Microsoft/Windows/INetCache/Content.Outlook/AppData/Local/Microsoft/Windows/Ennetustoo_o/2023/Koolitusteenus%20_%20Sigrid/Jaotusmaterjalid/2022/Tulest%20targem%20t&#195;&#182;&#195;&#182;lehed/Vana%20t&#195;&#182;&#195;&#182;leht/Tr&#195;&#188;kifailid/TTO_PA_A4tuleohutus_rus_print.pdf" TargetMode="External"/><Relationship Id="rId4" Type="http://schemas.openxmlformats.org/officeDocument/2006/relationships/hyperlink" Target="../AppData/Local/Microsoft/Windows/INetCache/Content.Outlook/AppData/Local/Microsoft/Windows/Ennetustoo_o/2023/Koolitusteenus%20_%20Sigrid/Jaotusmaterjalid/2022/Tulest%20targem%20t&#195;&#182;&#195;&#182;lehed/Vana%20t&#195;&#182;&#195;&#182;leht/Tr&#195;&#188;kifailid/TTO_PA_A4tuleohutus_est_print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5790-2DBF-47B3-B358-45098CB6A3F6}">
  <dimension ref="A1:H29"/>
  <sheetViews>
    <sheetView tabSelected="1" showWhiteSpace="0" view="pageLayout" topLeftCell="A3" zoomScaleNormal="100" workbookViewId="0">
      <selection activeCell="F23" sqref="F23"/>
    </sheetView>
  </sheetViews>
  <sheetFormatPr defaultRowHeight="15" x14ac:dyDescent="0.25"/>
  <cols>
    <col min="1" max="1" width="51.5703125" customWidth="1"/>
    <col min="2" max="2" width="15.5703125" customWidth="1"/>
    <col min="3" max="3" width="16.5703125" customWidth="1"/>
    <col min="4" max="5" width="19.5703125" customWidth="1"/>
    <col min="6" max="6" width="16.28515625" customWidth="1"/>
    <col min="7" max="7" width="19" customWidth="1"/>
    <col min="8" max="8" width="19.28515625" customWidth="1"/>
  </cols>
  <sheetData>
    <row r="1" spans="1:8" ht="38.2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</row>
    <row r="2" spans="1:8" x14ac:dyDescent="0.25">
      <c r="A2" s="64" t="s">
        <v>1</v>
      </c>
      <c r="B2" s="64"/>
      <c r="C2" s="64"/>
      <c r="D2" s="64"/>
      <c r="E2" s="64"/>
      <c r="F2" s="64"/>
      <c r="G2" s="64"/>
      <c r="H2" s="64"/>
    </row>
    <row r="3" spans="1:8" ht="27" customHeight="1" x14ac:dyDescent="0.25">
      <c r="A3" s="2" t="s">
        <v>2</v>
      </c>
      <c r="B3" s="9" t="s">
        <v>3</v>
      </c>
      <c r="C3" s="9" t="s">
        <v>4</v>
      </c>
      <c r="D3" s="9" t="s">
        <v>5</v>
      </c>
      <c r="E3" s="9" t="s">
        <v>95</v>
      </c>
      <c r="F3" s="9" t="s">
        <v>6</v>
      </c>
      <c r="G3" s="9" t="s">
        <v>7</v>
      </c>
      <c r="H3" s="9" t="s">
        <v>8</v>
      </c>
    </row>
    <row r="4" spans="1:8" s="35" customFormat="1" x14ac:dyDescent="0.25">
      <c r="A4" s="57" t="s">
        <v>9</v>
      </c>
      <c r="B4" s="25">
        <v>0</v>
      </c>
      <c r="C4" s="34"/>
      <c r="D4" s="37">
        <v>0</v>
      </c>
      <c r="E4" s="66"/>
      <c r="F4" s="34">
        <v>0</v>
      </c>
      <c r="G4" s="47">
        <v>0</v>
      </c>
      <c r="H4" s="34">
        <f t="shared" ref="H4:H19" si="0">SUM(B4:G4)</f>
        <v>0</v>
      </c>
    </row>
    <row r="5" spans="1:8" x14ac:dyDescent="0.25">
      <c r="A5" s="57" t="s">
        <v>10</v>
      </c>
      <c r="B5" s="25">
        <v>1500</v>
      </c>
      <c r="C5" s="34">
        <f>SUM('materjalid Põhja komandodesse'!C27)</f>
        <v>2550</v>
      </c>
      <c r="D5" s="31">
        <v>3000</v>
      </c>
      <c r="E5" s="66"/>
      <c r="F5" s="34">
        <f>SUM('LÄÄNE MATERJALID MAAKONDADESSE'!B9)</f>
        <v>2160</v>
      </c>
      <c r="G5" s="47">
        <v>1800</v>
      </c>
      <c r="H5" s="4">
        <f>SUM(B5:G5)</f>
        <v>11010</v>
      </c>
    </row>
    <row r="6" spans="1:8" x14ac:dyDescent="0.25">
      <c r="A6" s="57" t="s">
        <v>11</v>
      </c>
      <c r="B6" s="25">
        <v>500</v>
      </c>
      <c r="C6" s="34">
        <f>SUM('materjalid Põhja komandodesse'!D27)</f>
        <v>100</v>
      </c>
      <c r="D6" s="31">
        <v>0</v>
      </c>
      <c r="E6" s="66"/>
      <c r="F6" s="34">
        <v>0</v>
      </c>
      <c r="G6" s="47">
        <v>0</v>
      </c>
      <c r="H6" s="4">
        <f t="shared" si="0"/>
        <v>600</v>
      </c>
    </row>
    <row r="7" spans="1:8" x14ac:dyDescent="0.25">
      <c r="A7" s="57" t="s">
        <v>12</v>
      </c>
      <c r="B7" s="25">
        <v>1500</v>
      </c>
      <c r="C7" s="34">
        <f>SUM('materjalid Põhja komandodesse'!E27)</f>
        <v>2550</v>
      </c>
      <c r="D7" s="31">
        <v>3000</v>
      </c>
      <c r="E7" s="66"/>
      <c r="F7" s="34">
        <f>SUM('LÄÄNE MATERJALID MAAKONDADESSE'!C9)</f>
        <v>2160</v>
      </c>
      <c r="G7" s="47">
        <v>1800</v>
      </c>
      <c r="H7" s="4">
        <f t="shared" si="0"/>
        <v>11010</v>
      </c>
    </row>
    <row r="8" spans="1:8" x14ac:dyDescent="0.25">
      <c r="A8" s="57" t="s">
        <v>13</v>
      </c>
      <c r="B8" s="25">
        <v>500</v>
      </c>
      <c r="C8" s="34">
        <f>SUM('materjalid Põhja komandodesse'!F27)</f>
        <v>100</v>
      </c>
      <c r="D8" s="31">
        <v>0</v>
      </c>
      <c r="E8" s="66"/>
      <c r="F8" s="34">
        <f>SUM('LÄÄNE MATERJALID MAAKONDADESSE'!C10)</f>
        <v>0</v>
      </c>
      <c r="G8" s="47">
        <v>0</v>
      </c>
      <c r="H8" s="4">
        <f t="shared" si="0"/>
        <v>600</v>
      </c>
    </row>
    <row r="9" spans="1:8" x14ac:dyDescent="0.25">
      <c r="A9" s="58" t="s">
        <v>14</v>
      </c>
      <c r="B9" s="25">
        <v>25</v>
      </c>
      <c r="C9" s="34">
        <f>SUM('materjalid Põhja komandodesse'!D30)</f>
        <v>0</v>
      </c>
      <c r="D9" s="31">
        <v>24</v>
      </c>
      <c r="E9" s="66"/>
      <c r="F9" s="34">
        <v>26</v>
      </c>
      <c r="G9" s="47">
        <v>14</v>
      </c>
      <c r="H9" s="4">
        <f>SUM(B9:G9)</f>
        <v>89</v>
      </c>
    </row>
    <row r="10" spans="1:8" s="11" customFormat="1" x14ac:dyDescent="0.25">
      <c r="A10" s="60" t="s">
        <v>15</v>
      </c>
      <c r="B10" s="26">
        <v>0</v>
      </c>
      <c r="C10" s="34">
        <f>SUM('materjalid Põhja komandodesse'!D31)</f>
        <v>0</v>
      </c>
      <c r="D10" s="32">
        <v>0</v>
      </c>
      <c r="E10" s="67"/>
      <c r="F10" s="34">
        <v>0</v>
      </c>
      <c r="G10" s="48">
        <v>0</v>
      </c>
      <c r="H10" s="5">
        <f t="shared" si="0"/>
        <v>0</v>
      </c>
    </row>
    <row r="11" spans="1:8" s="11" customFormat="1" x14ac:dyDescent="0.25">
      <c r="A11" s="60" t="s">
        <v>16</v>
      </c>
      <c r="B11" s="26">
        <v>0</v>
      </c>
      <c r="C11" s="34">
        <f>SUM('materjalid Põhja komandodesse'!D32)</f>
        <v>0</v>
      </c>
      <c r="D11" s="32">
        <v>0</v>
      </c>
      <c r="E11" s="67"/>
      <c r="F11" s="44">
        <v>0</v>
      </c>
      <c r="G11" s="48">
        <v>0</v>
      </c>
      <c r="H11" s="5">
        <f t="shared" si="0"/>
        <v>0</v>
      </c>
    </row>
    <row r="12" spans="1:8" ht="17.25" customHeight="1" x14ac:dyDescent="0.25">
      <c r="A12" s="59" t="s">
        <v>17</v>
      </c>
      <c r="B12" s="25">
        <v>0</v>
      </c>
      <c r="C12" s="34">
        <f>SUM('materjalid Põhja komandodesse'!D33)</f>
        <v>0</v>
      </c>
      <c r="D12" s="31">
        <v>0</v>
      </c>
      <c r="E12" s="66"/>
      <c r="F12" s="34">
        <v>0</v>
      </c>
      <c r="G12" s="47">
        <v>0</v>
      </c>
      <c r="H12" s="4">
        <f t="shared" si="0"/>
        <v>0</v>
      </c>
    </row>
    <row r="13" spans="1:8" ht="17.25" customHeight="1" x14ac:dyDescent="0.25">
      <c r="A13" s="59" t="s">
        <v>94</v>
      </c>
      <c r="B13" s="25">
        <v>110</v>
      </c>
      <c r="C13" s="34">
        <f>SUM('materjalid Põhja komandodesse'!I27)</f>
        <v>155</v>
      </c>
      <c r="D13" s="31">
        <v>110</v>
      </c>
      <c r="E13" s="66">
        <v>175</v>
      </c>
      <c r="F13" s="34">
        <v>0</v>
      </c>
      <c r="G13" s="47">
        <v>90</v>
      </c>
      <c r="H13" s="4">
        <f>SUM(B13:G13)</f>
        <v>640</v>
      </c>
    </row>
    <row r="14" spans="1:8" s="35" customFormat="1" x14ac:dyDescent="0.25">
      <c r="A14" s="57" t="s">
        <v>18</v>
      </c>
      <c r="B14" s="25">
        <v>0</v>
      </c>
      <c r="C14" s="34">
        <f>SUM('materjalid Põhja komandodesse'!D35)</f>
        <v>0</v>
      </c>
      <c r="D14" s="31">
        <v>0</v>
      </c>
      <c r="E14" s="66"/>
      <c r="F14" s="34">
        <v>0</v>
      </c>
      <c r="G14" s="47">
        <v>0</v>
      </c>
      <c r="H14" s="4">
        <f t="shared" si="0"/>
        <v>0</v>
      </c>
    </row>
    <row r="15" spans="1:8" s="35" customFormat="1" ht="18.75" customHeight="1" x14ac:dyDescent="0.25">
      <c r="A15" s="57" t="s">
        <v>19</v>
      </c>
      <c r="B15" s="25">
        <v>0</v>
      </c>
      <c r="C15" s="34">
        <f>SUM('materjalid Põhja komandodesse'!D36)</f>
        <v>0</v>
      </c>
      <c r="D15" s="31">
        <v>0</v>
      </c>
      <c r="E15" s="66"/>
      <c r="F15" s="34">
        <v>0</v>
      </c>
      <c r="G15" s="47">
        <v>14</v>
      </c>
      <c r="H15" s="4">
        <f t="shared" si="0"/>
        <v>14</v>
      </c>
    </row>
    <row r="16" spans="1:8" ht="30" customHeight="1" x14ac:dyDescent="0.25">
      <c r="A16" s="62" t="s">
        <v>20</v>
      </c>
      <c r="B16" s="25">
        <v>0</v>
      </c>
      <c r="C16" s="34">
        <f>SUM('materjalid Põhja komandodesse'!D37)</f>
        <v>0</v>
      </c>
      <c r="D16" s="31">
        <v>0</v>
      </c>
      <c r="E16" s="66"/>
      <c r="F16" s="34">
        <v>0</v>
      </c>
      <c r="G16" s="47">
        <v>0</v>
      </c>
      <c r="H16" s="4">
        <f t="shared" si="0"/>
        <v>0</v>
      </c>
    </row>
    <row r="17" spans="1:8" ht="18.75" customHeight="1" x14ac:dyDescent="0.25">
      <c r="A17" s="58" t="s">
        <v>21</v>
      </c>
      <c r="B17" s="26">
        <v>0</v>
      </c>
      <c r="C17" s="34">
        <f>SUM('materjalid Põhja komandodesse'!D38)</f>
        <v>0</v>
      </c>
      <c r="D17" s="32">
        <v>0</v>
      </c>
      <c r="E17" s="67"/>
      <c r="F17" s="44">
        <v>0</v>
      </c>
      <c r="G17" s="48">
        <v>0</v>
      </c>
      <c r="H17" s="5">
        <f t="shared" si="0"/>
        <v>0</v>
      </c>
    </row>
    <row r="18" spans="1:8" ht="23.25" customHeight="1" x14ac:dyDescent="0.25">
      <c r="A18" s="58" t="s">
        <v>22</v>
      </c>
      <c r="B18" s="25">
        <v>2000</v>
      </c>
      <c r="C18" s="34">
        <f>SUM('materjalid Põhja komandodesse'!J27)</f>
        <v>1150</v>
      </c>
      <c r="D18" s="32">
        <v>3000</v>
      </c>
      <c r="E18" s="67"/>
      <c r="F18" s="34">
        <f>SUM('LÄÄNE MATERJALID MAAKONDADESSE'!E9)</f>
        <v>2360</v>
      </c>
      <c r="G18" s="48">
        <v>1600</v>
      </c>
      <c r="H18" s="4">
        <f t="shared" si="0"/>
        <v>10110</v>
      </c>
    </row>
    <row r="19" spans="1:8" ht="20.25" customHeight="1" x14ac:dyDescent="0.25">
      <c r="A19" s="58" t="s">
        <v>23</v>
      </c>
      <c r="B19" s="25">
        <v>0</v>
      </c>
      <c r="C19" s="34">
        <f>SUM('materjalid Põhja komandodesse'!K27)</f>
        <v>200</v>
      </c>
      <c r="D19" s="32">
        <v>0</v>
      </c>
      <c r="E19" s="67"/>
      <c r="F19" s="34">
        <v>0</v>
      </c>
      <c r="G19" s="48">
        <v>0</v>
      </c>
      <c r="H19" s="4">
        <f t="shared" si="0"/>
        <v>200</v>
      </c>
    </row>
    <row r="20" spans="1:8" x14ac:dyDescent="0.25">
      <c r="A20" s="6" t="s">
        <v>24</v>
      </c>
      <c r="B20" s="7">
        <f>SUM(B4:B19)</f>
        <v>6135</v>
      </c>
      <c r="C20" s="7">
        <f>C4+C5+C6+C7+C8+C9+C10+C11+C12+C14+C15+C16+C17+C18+C19</f>
        <v>6650</v>
      </c>
      <c r="D20" s="7">
        <f>D4+D5+D6+D7+D8+D9+D10+D11+D12+D14+D15+D16+D17+D18+D19</f>
        <v>9024</v>
      </c>
      <c r="E20" s="7">
        <f>E4+E5+E6+E7+E8+E9+E10+E11+E12+E13+E14+E15+E16+E17+E18+E19</f>
        <v>175</v>
      </c>
      <c r="F20" s="7">
        <f>F4+F5+F6+F7+F8+F9+F10+F11+F12+F14+F15+F16+F17+F18+F19</f>
        <v>6706</v>
      </c>
      <c r="G20" s="7">
        <f>G4+G5+G6+G7+G8+G9+G10+G11+G12+G14+G15+G16+G17+G18+G19</f>
        <v>5228</v>
      </c>
      <c r="H20" s="8">
        <f>SUM(H4:H19)</f>
        <v>34273</v>
      </c>
    </row>
    <row r="21" spans="1:8" x14ac:dyDescent="0.25">
      <c r="A21" s="11" t="s">
        <v>25</v>
      </c>
    </row>
    <row r="22" spans="1:8" ht="20.65" customHeight="1" x14ac:dyDescent="0.25">
      <c r="A22" t="s">
        <v>26</v>
      </c>
    </row>
    <row r="24" spans="1:8" x14ac:dyDescent="0.25">
      <c r="A24" s="55" t="s">
        <v>27</v>
      </c>
      <c r="B24" t="s">
        <v>28</v>
      </c>
    </row>
    <row r="25" spans="1:8" x14ac:dyDescent="0.25">
      <c r="A25" s="35" t="s">
        <v>29</v>
      </c>
      <c r="B25" s="20" t="s">
        <v>30</v>
      </c>
      <c r="C25" s="20"/>
    </row>
    <row r="26" spans="1:8" x14ac:dyDescent="0.25">
      <c r="A26" s="54" t="s">
        <v>31</v>
      </c>
      <c r="B26" t="s">
        <v>32</v>
      </c>
    </row>
    <row r="27" spans="1:8" x14ac:dyDescent="0.25">
      <c r="A27" s="68" t="s">
        <v>96</v>
      </c>
      <c r="B27" t="s">
        <v>97</v>
      </c>
    </row>
    <row r="28" spans="1:8" x14ac:dyDescent="0.25">
      <c r="A28" s="33" t="s">
        <v>33</v>
      </c>
      <c r="B28" t="s">
        <v>34</v>
      </c>
      <c r="F28" s="35"/>
      <c r="G28" s="35"/>
    </row>
    <row r="29" spans="1:8" x14ac:dyDescent="0.25">
      <c r="A29" s="56" t="s">
        <v>35</v>
      </c>
      <c r="B29" t="s">
        <v>36</v>
      </c>
    </row>
  </sheetData>
  <mergeCells count="2">
    <mergeCell ref="A2:H2"/>
    <mergeCell ref="A1:H1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5073-2A5D-4349-A3EA-0469248C6CB6}">
  <dimension ref="A2:L29"/>
  <sheetViews>
    <sheetView view="pageBreakPreview" topLeftCell="A13" zoomScale="80" zoomScaleNormal="100" zoomScaleSheetLayoutView="80" workbookViewId="0">
      <pane xSplit="1" ySplit="2" topLeftCell="B15" activePane="bottomRight" state="frozen"/>
      <selection pane="topRight" activeCell="B13" sqref="B13"/>
      <selection pane="bottomLeft" activeCell="A15" sqref="A15"/>
      <selection pane="bottomRight" activeCell="P27" sqref="P27"/>
    </sheetView>
  </sheetViews>
  <sheetFormatPr defaultRowHeight="15" x14ac:dyDescent="0.25"/>
  <cols>
    <col min="1" max="1" width="47" customWidth="1"/>
    <col min="2" max="2" width="35.7109375" style="1" customWidth="1"/>
    <col min="3" max="3" width="10.7109375" customWidth="1"/>
    <col min="4" max="4" width="11.7109375" customWidth="1"/>
    <col min="5" max="5" width="10.42578125" customWidth="1"/>
    <col min="6" max="6" width="10.7109375" customWidth="1"/>
    <col min="7" max="7" width="0.140625" customWidth="1"/>
    <col min="8" max="8" width="9.140625" hidden="1" customWidth="1"/>
    <col min="9" max="9" width="9.85546875" customWidth="1"/>
    <col min="10" max="10" width="15.7109375" customWidth="1"/>
    <col min="11" max="11" width="21.7109375" customWidth="1"/>
  </cols>
  <sheetData>
    <row r="2" spans="1:12" x14ac:dyDescent="0.25">
      <c r="A2" s="2" t="s">
        <v>2</v>
      </c>
      <c r="B2" s="13" t="s">
        <v>37</v>
      </c>
      <c r="C2" s="15"/>
      <c r="D2" s="15"/>
    </row>
    <row r="3" spans="1:12" x14ac:dyDescent="0.25">
      <c r="A3" s="3" t="s">
        <v>10</v>
      </c>
      <c r="B3" s="14">
        <v>5000</v>
      </c>
      <c r="C3" s="1"/>
      <c r="D3" s="1"/>
    </row>
    <row r="4" spans="1:12" x14ac:dyDescent="0.25">
      <c r="A4" s="3" t="s">
        <v>11</v>
      </c>
      <c r="B4" s="14">
        <v>1600</v>
      </c>
      <c r="C4" s="1"/>
      <c r="D4" s="1"/>
    </row>
    <row r="5" spans="1:12" x14ac:dyDescent="0.25">
      <c r="A5" s="3" t="s">
        <v>12</v>
      </c>
      <c r="B5" s="14">
        <v>5000</v>
      </c>
      <c r="C5" s="1"/>
      <c r="D5" s="1"/>
    </row>
    <row r="6" spans="1:12" x14ac:dyDescent="0.25">
      <c r="A6" s="10" t="s">
        <v>38</v>
      </c>
      <c r="B6" s="14"/>
      <c r="C6" s="1"/>
      <c r="D6" s="1"/>
    </row>
    <row r="7" spans="1:12" x14ac:dyDescent="0.25">
      <c r="A7" s="10" t="s">
        <v>39</v>
      </c>
      <c r="B7" s="14"/>
      <c r="C7" s="1"/>
      <c r="D7" s="1"/>
    </row>
    <row r="8" spans="1:12" x14ac:dyDescent="0.25">
      <c r="A8" s="3" t="s">
        <v>13</v>
      </c>
      <c r="B8" s="14">
        <v>1600</v>
      </c>
      <c r="C8" s="1"/>
      <c r="D8" s="1"/>
    </row>
    <row r="9" spans="1:12" x14ac:dyDescent="0.25">
      <c r="A9" s="3" t="s">
        <v>40</v>
      </c>
      <c r="B9" s="14">
        <v>4000</v>
      </c>
      <c r="C9" s="1"/>
      <c r="D9" s="1"/>
    </row>
    <row r="10" spans="1:12" x14ac:dyDescent="0.25">
      <c r="A10" s="3" t="s">
        <v>41</v>
      </c>
      <c r="B10" s="14">
        <v>1000</v>
      </c>
      <c r="C10" s="1"/>
      <c r="D10" s="1"/>
    </row>
    <row r="11" spans="1:12" x14ac:dyDescent="0.25">
      <c r="A11" s="10" t="s">
        <v>42</v>
      </c>
      <c r="B11" s="14">
        <v>5500</v>
      </c>
      <c r="C11" s="16"/>
      <c r="D11" s="16"/>
    </row>
    <row r="12" spans="1:12" x14ac:dyDescent="0.25">
      <c r="A12" s="10" t="s">
        <v>43</v>
      </c>
      <c r="B12" s="14">
        <v>3000</v>
      </c>
      <c r="C12" s="16"/>
      <c r="D12" s="16"/>
    </row>
    <row r="14" spans="1:12" ht="84" customHeight="1" x14ac:dyDescent="0.25">
      <c r="A14" s="17" t="s">
        <v>44</v>
      </c>
      <c r="B14" s="18" t="s">
        <v>45</v>
      </c>
      <c r="C14" s="52" t="s">
        <v>46</v>
      </c>
      <c r="D14" s="53" t="s">
        <v>47</v>
      </c>
      <c r="E14" s="53" t="s">
        <v>48</v>
      </c>
      <c r="F14" s="53" t="s">
        <v>49</v>
      </c>
      <c r="G14" s="53" t="s">
        <v>38</v>
      </c>
      <c r="H14" s="53" t="s">
        <v>50</v>
      </c>
      <c r="I14" s="53" t="s">
        <v>51</v>
      </c>
      <c r="J14" s="21" t="s">
        <v>52</v>
      </c>
      <c r="K14" s="21" t="s">
        <v>53</v>
      </c>
      <c r="L14" s="12"/>
    </row>
    <row r="15" spans="1:12" ht="15.75" x14ac:dyDescent="0.3">
      <c r="A15" s="61" t="s">
        <v>54</v>
      </c>
      <c r="B15" s="45" t="s">
        <v>55</v>
      </c>
      <c r="C15" s="43">
        <v>300</v>
      </c>
      <c r="D15" s="36">
        <v>0</v>
      </c>
      <c r="E15" s="36">
        <v>300</v>
      </c>
      <c r="F15" s="36">
        <v>0</v>
      </c>
      <c r="G15" s="36">
        <v>0</v>
      </c>
      <c r="H15" s="36">
        <v>0</v>
      </c>
      <c r="I15" s="36">
        <v>15</v>
      </c>
      <c r="J15" s="36">
        <v>0</v>
      </c>
      <c r="K15" s="36">
        <v>0</v>
      </c>
    </row>
    <row r="16" spans="1:12" ht="30.75" x14ac:dyDescent="0.3">
      <c r="A16" s="22" t="s">
        <v>56</v>
      </c>
      <c r="B16" s="45" t="s">
        <v>57</v>
      </c>
      <c r="C16" s="43">
        <v>200</v>
      </c>
      <c r="D16" s="36">
        <v>0</v>
      </c>
      <c r="E16" s="36">
        <v>200</v>
      </c>
      <c r="F16" s="36">
        <v>0</v>
      </c>
      <c r="G16" s="36">
        <v>0</v>
      </c>
      <c r="H16" s="36">
        <v>0</v>
      </c>
      <c r="I16" s="36">
        <v>15</v>
      </c>
      <c r="J16" s="36">
        <v>250</v>
      </c>
      <c r="K16" s="36">
        <v>0</v>
      </c>
    </row>
    <row r="17" spans="1:11" ht="30.75" x14ac:dyDescent="0.3">
      <c r="A17" s="22" t="s">
        <v>58</v>
      </c>
      <c r="B17" s="45" t="s">
        <v>57</v>
      </c>
      <c r="C17" s="43">
        <v>250</v>
      </c>
      <c r="D17" s="36">
        <v>100</v>
      </c>
      <c r="E17" s="36">
        <v>250</v>
      </c>
      <c r="F17" s="36">
        <v>100</v>
      </c>
      <c r="G17" s="36">
        <v>0</v>
      </c>
      <c r="H17" s="36">
        <v>0</v>
      </c>
      <c r="I17" s="36">
        <v>10</v>
      </c>
      <c r="J17" s="36">
        <v>200</v>
      </c>
      <c r="K17" s="36">
        <v>100</v>
      </c>
    </row>
    <row r="18" spans="1:11" ht="30.75" x14ac:dyDescent="0.3">
      <c r="A18" s="22" t="s">
        <v>59</v>
      </c>
      <c r="B18" s="45" t="s">
        <v>60</v>
      </c>
      <c r="C18" s="43">
        <v>100</v>
      </c>
      <c r="D18" s="36">
        <v>0</v>
      </c>
      <c r="E18" s="36">
        <v>100</v>
      </c>
      <c r="F18" s="36">
        <v>0</v>
      </c>
      <c r="G18" s="36">
        <v>0</v>
      </c>
      <c r="H18" s="36">
        <v>0</v>
      </c>
      <c r="I18" s="36">
        <v>10</v>
      </c>
      <c r="J18" s="36">
        <v>150</v>
      </c>
      <c r="K18" s="36">
        <v>0</v>
      </c>
    </row>
    <row r="19" spans="1:11" ht="30.75" x14ac:dyDescent="0.3">
      <c r="A19" s="22" t="s">
        <v>61</v>
      </c>
      <c r="B19" s="45" t="s">
        <v>60</v>
      </c>
      <c r="C19" s="43">
        <v>100</v>
      </c>
      <c r="D19" s="36">
        <v>0</v>
      </c>
      <c r="E19" s="36">
        <v>100</v>
      </c>
      <c r="F19" s="36">
        <v>0</v>
      </c>
      <c r="G19" s="36">
        <v>0</v>
      </c>
      <c r="H19" s="36">
        <v>0</v>
      </c>
      <c r="I19" s="36">
        <v>10</v>
      </c>
      <c r="J19" s="36">
        <v>100</v>
      </c>
      <c r="K19" s="36">
        <v>0</v>
      </c>
    </row>
    <row r="20" spans="1:11" ht="30.75" x14ac:dyDescent="0.3">
      <c r="A20" s="22" t="s">
        <v>62</v>
      </c>
      <c r="B20" s="45" t="s">
        <v>55</v>
      </c>
      <c r="C20" s="43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10</v>
      </c>
      <c r="J20" s="36">
        <v>0</v>
      </c>
      <c r="K20" s="36">
        <v>0</v>
      </c>
    </row>
    <row r="21" spans="1:11" ht="30.75" x14ac:dyDescent="0.3">
      <c r="A21" s="22" t="s">
        <v>63</v>
      </c>
      <c r="B21" s="45" t="s">
        <v>64</v>
      </c>
      <c r="C21" s="43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15</v>
      </c>
      <c r="J21" s="36">
        <v>0</v>
      </c>
      <c r="K21" s="36">
        <v>0</v>
      </c>
    </row>
    <row r="22" spans="1:11" ht="30.75" x14ac:dyDescent="0.3">
      <c r="A22" s="22" t="s">
        <v>65</v>
      </c>
      <c r="B22" s="45" t="s">
        <v>66</v>
      </c>
      <c r="C22" s="43">
        <v>200</v>
      </c>
      <c r="D22" s="36">
        <v>0</v>
      </c>
      <c r="E22" s="36">
        <v>200</v>
      </c>
      <c r="F22" s="36">
        <v>0</v>
      </c>
      <c r="G22" s="36">
        <v>0</v>
      </c>
      <c r="H22" s="36">
        <v>0</v>
      </c>
      <c r="I22" s="36">
        <v>20</v>
      </c>
      <c r="J22" s="36">
        <v>200</v>
      </c>
      <c r="K22" s="36">
        <v>0</v>
      </c>
    </row>
    <row r="23" spans="1:11" ht="30.75" x14ac:dyDescent="0.3">
      <c r="A23" s="22" t="s">
        <v>67</v>
      </c>
      <c r="B23" s="45" t="s">
        <v>68</v>
      </c>
      <c r="C23" s="43">
        <v>1000</v>
      </c>
      <c r="D23" s="36">
        <v>0</v>
      </c>
      <c r="E23" s="36">
        <v>1000</v>
      </c>
      <c r="F23" s="36">
        <v>0</v>
      </c>
      <c r="G23" s="36">
        <v>0</v>
      </c>
      <c r="H23" s="36">
        <v>0</v>
      </c>
      <c r="I23" s="36">
        <v>10</v>
      </c>
      <c r="J23" s="36">
        <v>0</v>
      </c>
      <c r="K23" s="36">
        <v>0</v>
      </c>
    </row>
    <row r="24" spans="1:11" ht="30.75" x14ac:dyDescent="0.3">
      <c r="A24" s="22" t="s">
        <v>69</v>
      </c>
      <c r="B24" s="45" t="s">
        <v>70</v>
      </c>
      <c r="C24" s="43">
        <v>250</v>
      </c>
      <c r="D24" s="36">
        <v>0</v>
      </c>
      <c r="E24" s="36">
        <v>250</v>
      </c>
      <c r="F24" s="36">
        <v>0</v>
      </c>
      <c r="G24" s="36">
        <v>0</v>
      </c>
      <c r="H24" s="36">
        <v>0</v>
      </c>
      <c r="I24" s="36">
        <v>15</v>
      </c>
      <c r="J24" s="36">
        <v>150</v>
      </c>
      <c r="K24" s="36">
        <v>100</v>
      </c>
    </row>
    <row r="25" spans="1:11" ht="30" customHeight="1" x14ac:dyDescent="0.3">
      <c r="A25" s="22" t="s">
        <v>71</v>
      </c>
      <c r="B25" s="45" t="s">
        <v>72</v>
      </c>
      <c r="C25" s="43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10</v>
      </c>
      <c r="J25" s="36">
        <v>0</v>
      </c>
      <c r="K25" s="36">
        <v>0</v>
      </c>
    </row>
    <row r="26" spans="1:11" ht="30.75" x14ac:dyDescent="0.3">
      <c r="A26" s="22" t="s">
        <v>73</v>
      </c>
      <c r="B26" s="45" t="s">
        <v>74</v>
      </c>
      <c r="C26" s="43">
        <v>150</v>
      </c>
      <c r="D26" s="36">
        <v>0</v>
      </c>
      <c r="E26" s="36">
        <v>150</v>
      </c>
      <c r="F26" s="36">
        <v>0</v>
      </c>
      <c r="G26" s="36">
        <v>0</v>
      </c>
      <c r="H26" s="36">
        <v>0</v>
      </c>
      <c r="I26" s="36">
        <v>15</v>
      </c>
      <c r="J26" s="36">
        <v>100</v>
      </c>
      <c r="K26" s="36">
        <v>0</v>
      </c>
    </row>
    <row r="27" spans="1:11" ht="26.65" customHeight="1" x14ac:dyDescent="0.3">
      <c r="B27" s="46" t="s">
        <v>75</v>
      </c>
      <c r="C27" s="38">
        <f>SUM(C15:C26)</f>
        <v>2550</v>
      </c>
      <c r="D27" s="38">
        <f>SUM(D15:D26)</f>
        <v>100</v>
      </c>
      <c r="E27" s="38">
        <f>SUM(E15:E26)</f>
        <v>2550</v>
      </c>
      <c r="F27" s="38">
        <f>SUM(F15:F26)</f>
        <v>100</v>
      </c>
      <c r="G27" s="38">
        <f t="shared" ref="G27:H27" si="0">SUM(G15:G26)</f>
        <v>0</v>
      </c>
      <c r="H27" s="38">
        <f t="shared" si="0"/>
        <v>0</v>
      </c>
      <c r="I27" s="38">
        <f>SUM(I15:I26)</f>
        <v>155</v>
      </c>
      <c r="J27" s="38">
        <f t="shared" ref="J27:K27" si="1">SUM(J15:J26)</f>
        <v>1150</v>
      </c>
      <c r="K27" s="38">
        <f t="shared" si="1"/>
        <v>200</v>
      </c>
    </row>
    <row r="28" spans="1:11" ht="27.6" customHeight="1" x14ac:dyDescent="0.25"/>
    <row r="29" spans="1:11" x14ac:dyDescent="0.25">
      <c r="A29" s="19"/>
    </row>
  </sheetData>
  <hyperlinks>
    <hyperlink ref="A4" r:id="rId1" display="Tulest targem uus tööleht_112 (RUS)" xr:uid="{733A5BC0-BB3F-474C-895F-654B090A72AB}"/>
    <hyperlink ref="A9" r:id="rId2" xr:uid="{E6FE75B5-A619-4FBA-B657-DA0EA6D97E39}"/>
    <hyperlink ref="A10" r:id="rId3" xr:uid="{C005A88A-17EB-4527-A4FE-BB7D4B0CEDF6}"/>
    <hyperlink ref="A5" r:id="rId4" display="Tulest targem vana tööleht A 3" xr:uid="{6B3A56B3-24C6-43B7-AD02-D8EDAF282A60}"/>
    <hyperlink ref="A8" r:id="rId5" display="Tulest targem vana tööleht A 3 (RUS)" xr:uid="{F9C78456-CF23-4716-92FD-CAC05137A5DB}"/>
    <hyperlink ref="A3" r:id="rId6" display="Tulest targem uus tööleht_112    " xr:uid="{55722351-D64D-4A26-A1A9-F352BF3AE9ED}"/>
  </hyperlinks>
  <pageMargins left="0.7" right="0.7" top="0.75" bottom="0.75" header="0.3" footer="0.3"/>
  <pageSetup paperSize="9" scale="58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F6B6-1B63-47BE-A063-CDC5C34954A7}">
  <dimension ref="A1:F11"/>
  <sheetViews>
    <sheetView workbookViewId="0">
      <selection activeCell="E14" sqref="E14"/>
    </sheetView>
  </sheetViews>
  <sheetFormatPr defaultRowHeight="15" x14ac:dyDescent="0.25"/>
  <cols>
    <col min="1" max="1" width="16.7109375" customWidth="1"/>
    <col min="2" max="2" width="15.140625" customWidth="1"/>
    <col min="3" max="4" width="16" customWidth="1"/>
    <col min="5" max="5" width="16.140625" customWidth="1"/>
    <col min="6" max="6" width="53.28515625" customWidth="1"/>
  </cols>
  <sheetData>
    <row r="1" spans="1:6" ht="15.75" thickBot="1" x14ac:dyDescent="0.3"/>
    <row r="2" spans="1:6" ht="60.75" thickBot="1" x14ac:dyDescent="0.3">
      <c r="A2" s="23"/>
      <c r="B2" s="49" t="s">
        <v>76</v>
      </c>
      <c r="C2" s="50" t="s">
        <v>77</v>
      </c>
      <c r="D2" s="63" t="s">
        <v>93</v>
      </c>
      <c r="E2" s="51" t="s">
        <v>78</v>
      </c>
      <c r="F2" s="27" t="s">
        <v>79</v>
      </c>
    </row>
    <row r="3" spans="1:6" ht="45.75" thickBot="1" x14ac:dyDescent="0.3">
      <c r="A3" s="24" t="s">
        <v>80</v>
      </c>
      <c r="B3" s="40">
        <v>80</v>
      </c>
      <c r="C3" s="40">
        <v>80</v>
      </c>
      <c r="D3" s="40">
        <v>2</v>
      </c>
      <c r="E3" s="40">
        <v>70</v>
      </c>
      <c r="F3" s="28" t="s">
        <v>81</v>
      </c>
    </row>
    <row r="4" spans="1:6" ht="47.25" customHeight="1" thickBot="1" x14ac:dyDescent="0.3">
      <c r="A4" s="24" t="s">
        <v>82</v>
      </c>
      <c r="B4" s="40">
        <v>300</v>
      </c>
      <c r="C4" s="40">
        <v>300</v>
      </c>
      <c r="D4" s="40">
        <v>4</v>
      </c>
      <c r="E4" s="40">
        <v>320</v>
      </c>
      <c r="F4" s="28" t="s">
        <v>83</v>
      </c>
    </row>
    <row r="5" spans="1:6" ht="45.75" thickBot="1" x14ac:dyDescent="0.3">
      <c r="A5" s="24" t="s">
        <v>84</v>
      </c>
      <c r="B5" s="40">
        <v>210</v>
      </c>
      <c r="C5" s="40">
        <v>210</v>
      </c>
      <c r="D5" s="40">
        <v>4</v>
      </c>
      <c r="E5" s="40">
        <v>230</v>
      </c>
      <c r="F5" s="28" t="s">
        <v>85</v>
      </c>
    </row>
    <row r="6" spans="1:6" ht="45.75" thickBot="1" x14ac:dyDescent="0.3">
      <c r="A6" s="24" t="s">
        <v>86</v>
      </c>
      <c r="B6" s="40">
        <v>900</v>
      </c>
      <c r="C6" s="40">
        <v>900</v>
      </c>
      <c r="D6" s="40">
        <v>8</v>
      </c>
      <c r="E6" s="40">
        <v>970</v>
      </c>
      <c r="F6" s="28" t="s">
        <v>87</v>
      </c>
    </row>
    <row r="7" spans="1:6" ht="45.75" thickBot="1" x14ac:dyDescent="0.3">
      <c r="A7" s="24" t="s">
        <v>88</v>
      </c>
      <c r="B7" s="40">
        <v>350</v>
      </c>
      <c r="C7" s="40">
        <v>350</v>
      </c>
      <c r="D7" s="40">
        <v>4</v>
      </c>
      <c r="E7" s="40">
        <v>420</v>
      </c>
      <c r="F7" s="28" t="s">
        <v>89</v>
      </c>
    </row>
    <row r="8" spans="1:6" ht="45" x14ac:dyDescent="0.25">
      <c r="A8" s="29" t="s">
        <v>90</v>
      </c>
      <c r="B8" s="41">
        <v>320</v>
      </c>
      <c r="C8" s="41">
        <v>320</v>
      </c>
      <c r="D8" s="41">
        <v>4</v>
      </c>
      <c r="E8" s="41">
        <v>350</v>
      </c>
      <c r="F8" s="28" t="s">
        <v>91</v>
      </c>
    </row>
    <row r="9" spans="1:6" x14ac:dyDescent="0.25">
      <c r="A9" s="30" t="s">
        <v>92</v>
      </c>
      <c r="B9" s="42">
        <f>SUM(B3:B8)</f>
        <v>2160</v>
      </c>
      <c r="C9" s="42">
        <f>SUM(C3:C8)</f>
        <v>2160</v>
      </c>
      <c r="D9" s="42">
        <f>SUM(D3:D8)</f>
        <v>26</v>
      </c>
      <c r="E9" s="42">
        <f>SUM(E3:E8)</f>
        <v>2360</v>
      </c>
      <c r="F9" s="2"/>
    </row>
    <row r="11" spans="1:6" x14ac:dyDescent="0.25">
      <c r="B11" s="39"/>
    </row>
  </sheetData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766E1B780CC498F35D7077E51CDEB" ma:contentTypeVersion="2" ma:contentTypeDescription="Create a new document." ma:contentTypeScope="" ma:versionID="828aceb8cb43382e23d21c09947be1ba">
  <xsd:schema xmlns:xsd="http://www.w3.org/2001/XMLSchema" xmlns:xs="http://www.w3.org/2001/XMLSchema" xmlns:p="http://schemas.microsoft.com/office/2006/metadata/properties" xmlns:ns2="a3049795-5f3d-4e1c-a559-2d70aeb0c7e4" targetNamespace="http://schemas.microsoft.com/office/2006/metadata/properties" ma:root="true" ma:fieldsID="f89a43e7f49619a4de7a8beefa512f83" ns2:_="">
    <xsd:import namespace="a3049795-5f3d-4e1c-a559-2d70aeb0c7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49795-5f3d-4e1c-a559-2d70aeb0c7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3049795-5f3d-4e1c-a559-2d70aeb0c7e4">
      <UserInfo>
        <DisplayName>Pilleriin Kurg</DisplayName>
        <AccountId>22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74905-98F4-4EEF-8DE4-13D7574AF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49795-5f3d-4e1c-a559-2d70aeb0c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37E82-FB16-4067-AEF6-E8179A25C004}">
  <ds:schemaRefs>
    <ds:schemaRef ds:uri="http://schemas.microsoft.com/office/2006/metadata/properties"/>
    <ds:schemaRef ds:uri="http://schemas.microsoft.com/office/infopath/2007/PartnerControls"/>
    <ds:schemaRef ds:uri="a3049795-5f3d-4e1c-a559-2d70aeb0c7e4"/>
  </ds:schemaRefs>
</ds:datastoreItem>
</file>

<file path=customXml/itemProps3.xml><?xml version="1.0" encoding="utf-8"?>
<ds:datastoreItem xmlns:ds="http://schemas.openxmlformats.org/officeDocument/2006/customXml" ds:itemID="{EDD2DE69-CD22-4067-BC76-22FB25084B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Koolitusmaterjalid keskustesse</vt:lpstr>
      <vt:lpstr>materjalid Põhja komandodesse</vt:lpstr>
      <vt:lpstr>LÄÄNE MATERJALID MAAKONDADESSE</vt:lpstr>
      <vt:lpstr>'Koolitusmaterjalid keskustesse'!Prindiala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Aliis Udras</dc:creator>
  <cp:keywords/>
  <dc:description/>
  <cp:lastModifiedBy>Sigrid Sarv</cp:lastModifiedBy>
  <cp:revision/>
  <dcterms:created xsi:type="dcterms:W3CDTF">2023-02-15T11:24:35Z</dcterms:created>
  <dcterms:modified xsi:type="dcterms:W3CDTF">2025-04-09T12:32:05Z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0x010100377766E1B780CC498F35D7077E51CDEB</vt:lpwstr>
  </property>
</Properties>
</file>